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Audit" sheetId="1" state="visible" r:id="rId1"/>
    <sheet xmlns:r="http://schemas.openxmlformats.org/officeDocument/2006/relationships" name="Per-order Audi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name val="Calibri"/>
      <family val="2"/>
      <color theme="1"/>
      <sz val="11"/>
      <scheme val="minor"/>
    </font>
    <font>
      <name val="Calibri"/>
      <b val="1"/>
      <color rgb="001a2332"/>
      <sz val="16"/>
    </font>
    <font>
      <name val="Calibri"/>
      <color rgb="00475569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color rgb="001a2332"/>
      <sz val="12"/>
    </font>
    <font>
      <name val="Calibri"/>
      <b val="1"/>
      <color rgb="001a2332"/>
      <sz val="14"/>
    </font>
  </fonts>
  <fills count="5">
    <fill>
      <patternFill/>
    </fill>
    <fill>
      <patternFill patternType="gray125"/>
    </fill>
    <fill>
      <patternFill patternType="solid">
        <fgColor rgb="001a2332"/>
        <bgColor rgb="001a2332"/>
      </patternFill>
    </fill>
    <fill>
      <patternFill patternType="solid">
        <fgColor rgb="00f8fafc"/>
        <bgColor rgb="00f8fafc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0" fillId="0" borderId="1" pivotButton="0" quotePrefix="0" xfId="0"/>
    <xf numFmtId="3" fontId="0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2" fontId="0" fillId="0" borderId="1" pivotButton="0" quotePrefix="0" xfId="0"/>
    <xf numFmtId="0" fontId="0" fillId="3" borderId="1" pivotButton="0" quotePrefix="0" xfId="0"/>
    <xf numFmtId="3" fontId="0" fillId="3" borderId="1" pivotButton="0" quotePrefix="0" xfId="0"/>
    <xf numFmtId="164" fontId="0" fillId="3" borderId="1" pivotButton="0" quotePrefix="0" xfId="0"/>
    <xf numFmtId="10" fontId="0" fillId="3" borderId="1" pivotButton="0" quotePrefix="0" xfId="0"/>
    <xf numFmtId="2" fontId="0" fillId="3" borderId="1" pivotButton="0" quotePrefix="0" xfId="0"/>
    <xf numFmtId="0" fontId="4" fillId="4" borderId="1" pivotButton="0" quotePrefix="0" xfId="0"/>
    <xf numFmtId="3" fontId="0" fillId="4" borderId="1" pivotButton="0" quotePrefix="0" xfId="0"/>
    <xf numFmtId="164" fontId="4" fillId="4" borderId="1" pivotButton="0" quotePrefix="0" xfId="0"/>
    <xf numFmtId="0" fontId="0" fillId="4" borderId="1" pivotButton="0" quotePrefix="0" xfId="0"/>
    <xf numFmtId="10" fontId="4" fillId="4" borderId="1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4" customWidth="1" min="3" max="3"/>
    <col width="18" customWidth="1" min="4" max="4"/>
    <col width="18" customWidth="1" min="5" max="5"/>
    <col width="16" customWidth="1" min="6" max="6"/>
    <col width="18" customWidth="1" min="7" max="7"/>
    <col width="18" customWidth="1" min="8" max="8"/>
    <col width="18" customWidth="1" min="9" max="9"/>
    <col width="14" customWidth="1" min="10" max="10"/>
    <col width="14" customWidth="1" min="11" max="11"/>
    <col width="18" customWidth="1" min="12" max="12"/>
  </cols>
  <sheetData>
    <row r="1" ht="32" customHeight="1">
      <c r="A1" s="1" t="inlineStr">
        <is>
          <t>Monthly Delivery Fee Audit Template — 2026</t>
        </is>
      </c>
    </row>
    <row r="2" ht="20" customHeight="1">
      <c r="A2" s="2" t="inlineStr">
        <is>
          <t>DeliverGuard · Fill in highlighted cells; effective rate and drift are auto-computed.</t>
        </is>
      </c>
    </row>
    <row r="4" ht="36" customHeight="1">
      <c r="A4" s="3" t="inlineStr">
        <is>
          <t>Platform</t>
        </is>
      </c>
      <c r="B4" s="3" t="inlineStr">
        <is>
          <t>Order count</t>
        </is>
      </c>
      <c r="C4" s="3" t="inlineStr">
        <is>
          <t>Gross sales ($)</t>
        </is>
      </c>
      <c r="D4" s="3" t="inlineStr">
        <is>
          <t>Contracted commission %</t>
        </is>
      </c>
      <c r="E4" s="3" t="inlineStr">
        <is>
          <t>Actual commission ($)</t>
        </is>
      </c>
      <c r="F4" s="3" t="inlineStr">
        <is>
          <t>Marketing/Promo ($)</t>
        </is>
      </c>
      <c r="G4" s="3" t="inlineStr">
        <is>
          <t>Payment processing ($)</t>
        </is>
      </c>
      <c r="H4" s="3" t="inlineStr">
        <is>
          <t>Refund deductions ($)</t>
        </is>
      </c>
      <c r="I4" s="3" t="inlineStr">
        <is>
          <t>Other adjustments ($)</t>
        </is>
      </c>
      <c r="J4" s="3" t="inlineStr">
        <is>
          <t>Net payout ($)</t>
        </is>
      </c>
      <c r="K4" s="3" t="inlineStr">
        <is>
          <t>Effective rate %</t>
        </is>
      </c>
      <c r="L4" s="3" t="inlineStr">
        <is>
          <t>Drift from contracted (pp)</t>
        </is>
      </c>
    </row>
    <row r="5">
      <c r="A5" s="4" t="inlineStr">
        <is>
          <t>DoorDash</t>
        </is>
      </c>
      <c r="B5" s="5" t="n">
        <v>250</v>
      </c>
      <c r="C5" s="6" t="n">
        <v>9500</v>
      </c>
      <c r="D5" s="7" t="n">
        <v>0.25</v>
      </c>
      <c r="E5" s="6">
        <f>C5*D5</f>
        <v/>
      </c>
      <c r="F5" s="6" t="n">
        <v>0</v>
      </c>
      <c r="G5" s="6">
        <f>C5*0.025</f>
        <v/>
      </c>
      <c r="H5" s="6" t="n">
        <v>0</v>
      </c>
      <c r="I5" s="6" t="n">
        <v>0</v>
      </c>
      <c r="J5" s="6">
        <f>C5-E5-F5-G5-H5-I5</f>
        <v/>
      </c>
      <c r="K5" s="7">
        <f>IF(C5=0,0,(E5+F5+G5+H5+I5)/C5)</f>
        <v/>
      </c>
      <c r="L5" s="8">
        <f>IF(C5=0,0,(K5-D5)*100)</f>
        <v/>
      </c>
    </row>
    <row r="6">
      <c r="A6" s="9" t="inlineStr">
        <is>
          <t>Uber Eats</t>
        </is>
      </c>
      <c r="B6" s="10" t="n">
        <v>180</v>
      </c>
      <c r="C6" s="11" t="n">
        <v>7200</v>
      </c>
      <c r="D6" s="12" t="n">
        <v>0.25</v>
      </c>
      <c r="E6" s="11">
        <f>C6*D6</f>
        <v/>
      </c>
      <c r="F6" s="11" t="n">
        <v>0</v>
      </c>
      <c r="G6" s="11">
        <f>C6*0.025</f>
        <v/>
      </c>
      <c r="H6" s="11" t="n">
        <v>0</v>
      </c>
      <c r="I6" s="11" t="n">
        <v>0</v>
      </c>
      <c r="J6" s="11">
        <f>C6-E6-F6-G6-H6-I6</f>
        <v/>
      </c>
      <c r="K6" s="12">
        <f>IF(C6=0,0,(E6+F6+G6+H6+I6)/C6)</f>
        <v/>
      </c>
      <c r="L6" s="13">
        <f>IF(C6=0,0,(K6-D6)*100)</f>
        <v/>
      </c>
    </row>
    <row r="7">
      <c r="A7" s="4" t="inlineStr">
        <is>
          <t>Grubhub</t>
        </is>
      </c>
      <c r="B7" s="5" t="n">
        <v>90</v>
      </c>
      <c r="C7" s="6" t="n">
        <v>3600</v>
      </c>
      <c r="D7" s="7" t="n">
        <v>0.2</v>
      </c>
      <c r="E7" s="6">
        <f>C7*D7</f>
        <v/>
      </c>
      <c r="F7" s="6" t="n">
        <v>0</v>
      </c>
      <c r="G7" s="6">
        <f>C7*0.025</f>
        <v/>
      </c>
      <c r="H7" s="6" t="n">
        <v>0</v>
      </c>
      <c r="I7" s="6" t="n">
        <v>0</v>
      </c>
      <c r="J7" s="6">
        <f>C7-E7-F7-G7-H7-I7</f>
        <v/>
      </c>
      <c r="K7" s="7">
        <f>IF(C7=0,0,(E7+F7+G7+H7+I7)/C7)</f>
        <v/>
      </c>
      <c r="L7" s="8">
        <f>IF(C7=0,0,(K7-D7)*100)</f>
        <v/>
      </c>
    </row>
    <row r="8">
      <c r="A8" s="9" t="inlineStr">
        <is>
          <t>Skip the Dishes</t>
        </is>
      </c>
      <c r="B8" s="10" t="n">
        <v>0</v>
      </c>
      <c r="C8" s="11" t="n">
        <v>0</v>
      </c>
      <c r="D8" s="12" t="n">
        <v>0.2</v>
      </c>
      <c r="E8" s="11">
        <f>C8*D8</f>
        <v/>
      </c>
      <c r="F8" s="11" t="n">
        <v>0</v>
      </c>
      <c r="G8" s="11">
        <f>C8*0.025</f>
        <v/>
      </c>
      <c r="H8" s="11" t="n">
        <v>0</v>
      </c>
      <c r="I8" s="11" t="n">
        <v>0</v>
      </c>
      <c r="J8" s="11">
        <f>C8-E8-F8-G8-H8-I8</f>
        <v/>
      </c>
      <c r="K8" s="12">
        <f>IF(C8=0,0,(E8+F8+G8+H8+I8)/C8)</f>
        <v/>
      </c>
      <c r="L8" s="13">
        <f>IF(C8=0,0,(K8-D8)*100)</f>
        <v/>
      </c>
    </row>
    <row r="9">
      <c r="A9" s="4" t="inlineStr">
        <is>
          <t>Other</t>
        </is>
      </c>
      <c r="B9" s="5" t="n">
        <v>0</v>
      </c>
      <c r="C9" s="6" t="n">
        <v>0</v>
      </c>
      <c r="D9" s="7" t="n">
        <v>0</v>
      </c>
      <c r="E9" s="6">
        <f>C9*D9</f>
        <v/>
      </c>
      <c r="F9" s="6" t="n">
        <v>0</v>
      </c>
      <c r="G9" s="6">
        <f>C9*0.025</f>
        <v/>
      </c>
      <c r="H9" s="6" t="n">
        <v>0</v>
      </c>
      <c r="I9" s="6" t="n">
        <v>0</v>
      </c>
      <c r="J9" s="6">
        <f>C9-E9-F9-G9-H9-I9</f>
        <v/>
      </c>
      <c r="K9" s="7">
        <f>IF(C9=0,0,(E9+F9+G9+H9+I9)/C9)</f>
        <v/>
      </c>
      <c r="L9" s="8">
        <f>IF(C9=0,0,(K9-D9)*100)</f>
        <v/>
      </c>
    </row>
    <row r="11">
      <c r="A11" s="14" t="inlineStr">
        <is>
          <t>TOTAL</t>
        </is>
      </c>
      <c r="B11" s="15">
        <f>SUM(B5:B9)</f>
        <v/>
      </c>
      <c r="C11" s="16">
        <f>SUM(C5:C9)</f>
        <v/>
      </c>
      <c r="D11" s="17" t="n"/>
      <c r="E11" s="16">
        <f>SUM(E5:E9)</f>
        <v/>
      </c>
      <c r="F11" s="16">
        <f>SUM(F5:F9)</f>
        <v/>
      </c>
      <c r="G11" s="16">
        <f>SUM(G5:G9)</f>
        <v/>
      </c>
      <c r="H11" s="16">
        <f>SUM(H5:H9)</f>
        <v/>
      </c>
      <c r="I11" s="16">
        <f>SUM(I5:I9)</f>
        <v/>
      </c>
      <c r="J11" s="16">
        <f>SUM(J5:J9)</f>
        <v/>
      </c>
      <c r="K11" s="18">
        <f>IF(C11=0,0,(E11+F11+G11+H11+I11)/C11)</f>
        <v/>
      </c>
      <c r="L11" s="17" t="n"/>
    </row>
    <row r="14">
      <c r="A14" s="19" t="inlineStr">
        <is>
          <t>How to use this template</t>
        </is>
      </c>
    </row>
    <row r="15">
      <c r="A15" s="2" t="inlineStr">
        <is>
          <t>1. Pull each platform's monthly payout report.</t>
        </is>
      </c>
    </row>
    <row r="16">
      <c r="A16" s="2" t="inlineStr">
        <is>
          <t>2. Fill in highlighted columns: order count, gross sales (subtotal), and your contracted rate.</t>
        </is>
      </c>
    </row>
    <row r="17">
      <c r="A17" s="2" t="inlineStr">
        <is>
          <t>3. Enter actual line-item totals: marketing/promo, refund deductions, other adjustments.</t>
        </is>
      </c>
    </row>
    <row r="18">
      <c r="A18" s="2" t="inlineStr">
        <is>
          <t>4. Payment processing auto-calculates at 2.5% — adjust the formula if your rate differs.</t>
        </is>
      </c>
    </row>
    <row r="19">
      <c r="A19" s="2" t="inlineStr">
        <is>
          <t>5. 'Drift from contracted' shows how many percentage points your effective rate runs above your contracted rate.</t>
        </is>
      </c>
    </row>
    <row r="20">
      <c r="A20" s="2" t="inlineStr">
        <is>
          <t>6. Drift &gt;2pp on any platform is worth investigating — flag for the dispute workflow.</t>
        </is>
      </c>
    </row>
    <row r="21">
      <c r="A21" s="2" t="inlineStr"/>
    </row>
    <row r="22">
      <c r="A22" s="2" t="inlineStr">
        <is>
          <t>Want this automated? Free reconciliation scan at deliverguard.io.</t>
        </is>
      </c>
    </row>
  </sheetData>
  <mergeCells count="2">
    <mergeCell ref="A2:L2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6" customWidth="1" min="4" max="4"/>
    <col width="20" customWidth="1" min="5" max="5"/>
    <col width="20" customWidth="1" min="6" max="6"/>
    <col width="12" customWidth="1" min="7" max="7"/>
    <col width="60" customWidth="1" min="8" max="8"/>
  </cols>
  <sheetData>
    <row r="1" ht="26" customHeight="1">
      <c r="A1" s="20" t="inlineStr">
        <is>
          <t>Per-order Audit — flag specific orders for dispute</t>
        </is>
      </c>
    </row>
    <row r="3" ht="34" customHeight="1">
      <c r="A3" s="3" t="inlineStr">
        <is>
          <t>Order ID</t>
        </is>
      </c>
      <c r="B3" s="3" t="inlineStr">
        <is>
          <t>Date</t>
        </is>
      </c>
      <c r="C3" s="3" t="inlineStr">
        <is>
          <t>Platform</t>
        </is>
      </c>
      <c r="D3" s="3" t="inlineStr">
        <is>
          <t>POS subtotal ($)</t>
        </is>
      </c>
      <c r="E3" s="3" t="inlineStr">
        <is>
          <t>Platform commission ($)</t>
        </is>
      </c>
      <c r="F3" s="3" t="inlineStr">
        <is>
          <t>Expected commission ($)</t>
        </is>
      </c>
      <c r="G3" s="3" t="inlineStr">
        <is>
          <t>Variance ($)</t>
        </is>
      </c>
      <c r="H3" s="3" t="inlineStr">
        <is>
          <t>Dispute reason</t>
        </is>
      </c>
    </row>
    <row r="4">
      <c r="A4" s="4" t="inlineStr">
        <is>
          <t>DD-12345</t>
        </is>
      </c>
      <c r="B4" s="4" t="inlineStr">
        <is>
          <t>2026-05-12</t>
        </is>
      </c>
      <c r="C4" s="4" t="inlineStr">
        <is>
          <t>DoorDash</t>
        </is>
      </c>
      <c r="D4" s="6" t="n">
        <v>42.5</v>
      </c>
      <c r="E4" s="6" t="n">
        <v>12.75</v>
      </c>
      <c r="F4" s="6" t="n">
        <v>10.63</v>
      </c>
      <c r="G4" s="6">
        <f>E4-F4</f>
        <v/>
      </c>
      <c r="H4" s="4" t="inlineStr">
        <is>
          <t>Commission charged at 30% (Premier), but plan is Plus (25%)</t>
        </is>
      </c>
    </row>
    <row r="5">
      <c r="A5" s="4" t="inlineStr">
        <is>
          <t>UE-98765</t>
        </is>
      </c>
      <c r="B5" s="4" t="inlineStr">
        <is>
          <t>2026-05-13</t>
        </is>
      </c>
      <c r="C5" s="4" t="inlineStr">
        <is>
          <t>Uber Eats</t>
        </is>
      </c>
      <c r="D5" s="6" t="n">
        <v>28</v>
      </c>
      <c r="E5" s="6" t="n">
        <v>11.2</v>
      </c>
      <c r="F5" s="6" t="n">
        <v>7</v>
      </c>
      <c r="G5" s="6">
        <f>E5-F5</f>
        <v/>
      </c>
      <c r="H5" s="4" t="inlineStr">
        <is>
          <t>Refund deducted but POS shows order fulfilled correctly</t>
        </is>
      </c>
    </row>
    <row r="6">
      <c r="A6" s="4" t="inlineStr"/>
      <c r="B6" s="4" t="inlineStr"/>
      <c r="C6" s="4" t="inlineStr"/>
      <c r="D6" s="6" t="inlineStr"/>
      <c r="E6" s="6" t="inlineStr"/>
      <c r="F6" s="6">
        <f>D6*0.25</f>
        <v/>
      </c>
      <c r="G6" s="6">
        <f>E6-F6</f>
        <v/>
      </c>
      <c r="H6" s="4" t="inlineStr"/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2026-05-26T18:47:37Z</dcterms:created>
  <dcterms:modified xmlns:dcterms="http://purl.org/dc/terms/" xmlns:xsi="http://www.w3.org/2001/XMLSchema-instance" xsi:type="dcterms:W3CDTF">2026-05-26T18:47:37Z</dcterms:modified>
</cp:coreProperties>
</file>